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 activeTab="3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I110" i="13"/>
  <c r="E110"/>
  <c r="F110" s="1"/>
  <c r="I109"/>
  <c r="E109"/>
  <c r="F109" s="1"/>
  <c r="I108"/>
  <c r="E108"/>
  <c r="F108" s="1"/>
  <c r="I107"/>
  <c r="E107"/>
  <c r="F107" s="1"/>
  <c r="I106"/>
  <c r="E106"/>
  <c r="F106" s="1"/>
  <c r="I105"/>
  <c r="F105"/>
  <c r="E105"/>
  <c r="I104"/>
  <c r="E104"/>
  <c r="F104" s="1"/>
  <c r="I103"/>
  <c r="E103"/>
  <c r="F103" s="1"/>
  <c r="I102"/>
  <c r="E102"/>
  <c r="F102" s="1"/>
  <c r="I101"/>
  <c r="E101"/>
  <c r="F101" s="1"/>
  <c r="I100"/>
  <c r="E100"/>
  <c r="F100" s="1"/>
  <c r="I99"/>
  <c r="E99"/>
  <c r="F99" s="1"/>
  <c r="I98"/>
  <c r="E98"/>
  <c r="F98" s="1"/>
  <c r="I97"/>
  <c r="F97"/>
  <c r="E97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E91"/>
  <c r="F91" s="1"/>
  <c r="I90"/>
  <c r="E90"/>
  <c r="F90" s="1"/>
  <c r="I89"/>
  <c r="F89"/>
  <c r="E89"/>
  <c r="I88"/>
  <c r="E88"/>
  <c r="F88" s="1"/>
  <c r="I87"/>
  <c r="E87"/>
  <c r="F87" s="1"/>
  <c r="I86"/>
  <c r="E86"/>
  <c r="F86" s="1"/>
  <c r="I85"/>
  <c r="E85"/>
  <c r="F85" s="1"/>
  <c r="I84"/>
  <c r="E84"/>
  <c r="F84" s="1"/>
  <c r="I83"/>
  <c r="E83"/>
  <c r="F83" s="1"/>
  <c r="I82"/>
  <c r="E82"/>
  <c r="F82" s="1"/>
  <c r="I81"/>
  <c r="F81"/>
  <c r="E8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E75"/>
  <c r="F75" s="1"/>
  <c r="I74"/>
  <c r="E74"/>
  <c r="F74" s="1"/>
  <c r="I73"/>
  <c r="F73"/>
  <c r="E73"/>
  <c r="I72"/>
  <c r="E72"/>
  <c r="F72" s="1"/>
  <c r="I71"/>
  <c r="E71"/>
  <c r="F71" s="1"/>
  <c r="I70"/>
  <c r="E70"/>
  <c r="F70" s="1"/>
  <c r="I69"/>
  <c r="E69"/>
  <c r="F69" s="1"/>
  <c r="I68"/>
  <c r="E68"/>
  <c r="F68" s="1"/>
  <c r="I67"/>
  <c r="E67"/>
  <c r="F67" s="1"/>
  <c r="I66"/>
  <c r="E66"/>
  <c r="F66" s="1"/>
  <c r="I65"/>
  <c r="F65"/>
  <c r="E65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E59"/>
  <c r="F59" s="1"/>
  <c r="I58"/>
  <c r="E58"/>
  <c r="F58" s="1"/>
  <c r="I57"/>
  <c r="F57"/>
  <c r="E57"/>
  <c r="I56"/>
  <c r="E56"/>
  <c r="F56" s="1"/>
  <c r="I55"/>
  <c r="E55"/>
  <c r="F55" s="1"/>
  <c r="I54"/>
  <c r="E54"/>
  <c r="F54" s="1"/>
  <c r="I53"/>
  <c r="E53"/>
  <c r="F53" s="1"/>
  <c r="I52"/>
  <c r="E52"/>
  <c r="F52" s="1"/>
  <c r="I51"/>
  <c r="E51"/>
  <c r="F51" s="1"/>
  <c r="I50"/>
  <c r="E50"/>
  <c r="F50" s="1"/>
  <c r="I49"/>
  <c r="F49"/>
  <c r="E49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F41"/>
  <c r="E41"/>
  <c r="I40"/>
  <c r="E40"/>
  <c r="F40" s="1"/>
  <c r="I39"/>
  <c r="E39"/>
  <c r="F39" s="1"/>
  <c r="I38"/>
  <c r="E38"/>
  <c r="F38" s="1"/>
  <c r="I37"/>
  <c r="E37"/>
  <c r="F37" s="1"/>
  <c r="I36"/>
  <c r="E36"/>
  <c r="F36" s="1"/>
  <c r="I35"/>
  <c r="E35"/>
  <c r="F35" s="1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F25"/>
  <c r="E25"/>
  <c r="I24"/>
  <c r="E24"/>
  <c r="F24" s="1"/>
  <c r="I23"/>
  <c r="E23"/>
  <c r="F23" s="1"/>
  <c r="I22"/>
  <c r="E22"/>
  <c r="F22" s="1"/>
  <c r="I21"/>
  <c r="E21"/>
  <c r="F21" s="1"/>
  <c r="I20"/>
  <c r="E20"/>
  <c r="F20" s="1"/>
  <c r="I19"/>
  <c r="E19"/>
  <c r="F19" s="1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F9"/>
  <c r="E9"/>
  <c r="F10" i="3"/>
  <c r="F11"/>
  <c r="F12"/>
  <c r="F9"/>
  <c r="C6" i="5"/>
  <c r="D6"/>
  <c r="E6"/>
  <c r="B6"/>
  <c r="C5"/>
  <c r="D5"/>
  <c r="E5"/>
  <c r="B5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E7" i="4"/>
  <c r="G7" s="1"/>
  <c r="E11"/>
  <c r="G11" s="1"/>
  <c r="C11"/>
  <c r="D11" s="1"/>
  <c r="D10"/>
  <c r="C10"/>
  <c r="C9"/>
  <c r="D9" s="1"/>
  <c r="C8"/>
  <c r="C7"/>
  <c r="D7" s="1"/>
  <c r="D6"/>
  <c r="C6"/>
  <c r="C5"/>
  <c r="D5" s="1"/>
  <c r="F13" i="3"/>
  <c r="E12"/>
  <c r="D12"/>
  <c r="E11"/>
  <c r="D11"/>
  <c r="E10"/>
  <c r="D10"/>
  <c r="E9"/>
  <c r="E13" s="1"/>
  <c r="D9"/>
  <c r="D13" s="1"/>
  <c r="B14" i="2"/>
  <c r="B18" s="1"/>
  <c r="B9"/>
  <c r="D10" i="1"/>
  <c r="F6"/>
  <c r="B16" i="2" l="1"/>
  <c r="E9" i="4"/>
  <c r="G9" s="1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D8"/>
  <c r="F8" s="1"/>
  <c r="F10"/>
  <c r="E5"/>
  <c r="G5" s="1"/>
  <c r="E10"/>
  <c r="G10" s="1"/>
  <c r="E8"/>
  <c r="G8" s="1"/>
  <c r="E6"/>
  <c r="G6" s="1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<sst xmlns="http://schemas.openxmlformats.org/spreadsheetml/2006/main" count="624" uniqueCount="268">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</sst>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  <xf numFmtId="166" fontId="0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45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2" sqref="B12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46">
        <v>1200</v>
      </c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789.64000000000033</v>
      </c>
    </row>
    <row r="15" spans="1:2">
      <c r="B15" s="8"/>
    </row>
    <row r="16" spans="1:2">
      <c r="A16" s="9" t="s">
        <v>15</v>
      </c>
      <c r="B16" s="22" t="str">
        <f>IF(B14&lt;0,B18*12.5%,"No interest payable")</f>
        <v>No interest payable</v>
      </c>
    </row>
    <row r="18" spans="1:2">
      <c r="A18" s="9" t="s">
        <v>16</v>
      </c>
      <c r="B18" s="22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>
      <selection activeCell="B6" sqref="B6:E6"/>
    </sheetView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  <c r="B5">
        <f>INT(B3)</f>
        <v>12</v>
      </c>
      <c r="C5">
        <f t="shared" ref="C5:E5" si="0">INT(C3)</f>
        <v>12</v>
      </c>
      <c r="D5">
        <f t="shared" si="0"/>
        <v>-13</v>
      </c>
      <c r="E5">
        <f t="shared" si="0"/>
        <v>-13</v>
      </c>
    </row>
    <row r="6" spans="1:5">
      <c r="A6" s="9" t="s">
        <v>49</v>
      </c>
      <c r="B6">
        <f>TRUNC(B3)</f>
        <v>12</v>
      </c>
      <c r="C6">
        <f t="shared" ref="C6:E6" si="1">TRUNC(C3)</f>
        <v>12</v>
      </c>
      <c r="D6">
        <f t="shared" si="1"/>
        <v>-12</v>
      </c>
      <c r="E6">
        <f t="shared" si="1"/>
        <v>-12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selection activeCell="F9" sqref="F9:F12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0" t="s">
        <v>18</v>
      </c>
      <c r="B4" s="40"/>
      <c r="C4" s="11">
        <v>8.5000000000000006E-2</v>
      </c>
    </row>
    <row r="5" spans="1:6" ht="15.75" thickBot="1"/>
    <row r="6" spans="1:6" ht="15.75" thickBot="1">
      <c r="A6" s="41" t="s">
        <v>19</v>
      </c>
      <c r="B6" s="41"/>
      <c r="D6" s="42" t="s">
        <v>20</v>
      </c>
      <c r="E6" s="43"/>
      <c r="F6" s="44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  <c r="F9" s="45">
        <f>ROUND(C9*$C$4,2)</f>
        <v>3010.79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  <c r="F10" s="45">
        <f t="shared" ref="F10:F12" si="0">ROUND(C10*$C$4,2)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  <c r="F11" s="45">
        <f t="shared" si="0"/>
        <v>2031.5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  <c r="F12" s="45">
        <f t="shared" si="0"/>
        <v>3128.6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12789.11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A3" sqref="A3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C5*10%</f>
        <v>3.4629700000000003</v>
      </c>
      <c r="E5" s="26">
        <f>C5*10%</f>
        <v>3.4629700000000003</v>
      </c>
      <c r="F5" s="26">
        <f>C5+D5</f>
        <v>38.092669999999998</v>
      </c>
      <c r="G5" s="27">
        <f>C5+E5</f>
        <v>38.092669999999998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C6*10%</f>
        <v>7.4725000000000001</v>
      </c>
      <c r="E6" s="26">
        <f t="shared" ref="E6:E11" si="2">C6*10%</f>
        <v>7.4725000000000001</v>
      </c>
      <c r="F6" s="26">
        <f t="shared" ref="F6:F11" si="3">C6+D6</f>
        <v>82.197499999999991</v>
      </c>
      <c r="G6" s="27">
        <f t="shared" ref="G6:G11" si="4">C6+E6</f>
        <v>82.197499999999991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41.357390000000002</v>
      </c>
      <c r="E7" s="26">
        <f t="shared" si="2"/>
        <v>41.357390000000002</v>
      </c>
      <c r="F7" s="26">
        <f t="shared" si="3"/>
        <v>454.93128999999999</v>
      </c>
      <c r="G7" s="27">
        <f t="shared" si="4"/>
        <v>454.93128999999999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4.6854100000000001</v>
      </c>
      <c r="E8" s="26">
        <f t="shared" si="2"/>
        <v>4.6854100000000001</v>
      </c>
      <c r="F8" s="26">
        <f t="shared" si="3"/>
        <v>51.53951</v>
      </c>
      <c r="G8" s="27">
        <f t="shared" si="4"/>
        <v>51.53951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8.7492300000000007</v>
      </c>
      <c r="E9" s="26">
        <f t="shared" si="2"/>
        <v>8.7492300000000007</v>
      </c>
      <c r="F9" s="26">
        <f t="shared" si="3"/>
        <v>96.241529999999997</v>
      </c>
      <c r="G9" s="27">
        <f t="shared" si="4"/>
        <v>96.241529999999997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27.782450000000001</v>
      </c>
      <c r="E10" s="26">
        <f t="shared" si="2"/>
        <v>27.782450000000001</v>
      </c>
      <c r="F10" s="26">
        <f t="shared" si="3"/>
        <v>305.60694999999998</v>
      </c>
      <c r="G10" s="27">
        <f t="shared" si="4"/>
        <v>305.60694999999998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34.57358</v>
      </c>
      <c r="E11" s="26">
        <f t="shared" si="2"/>
        <v>34.57358</v>
      </c>
      <c r="F11" s="26">
        <f t="shared" si="3"/>
        <v>380.30937999999998</v>
      </c>
      <c r="G11" s="27">
        <f t="shared" si="4"/>
        <v>380.30937999999998</v>
      </c>
    </row>
    <row r="12" spans="1:7"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1">
      <c r="A17" s="20"/>
    </row>
    <row r="18" spans="1:1">
      <c r="A18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A2" sqref="A2"/>
    </sheetView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</row>
    <row r="5" spans="1:3">
      <c r="A5">
        <v>12.5</v>
      </c>
    </row>
    <row r="6" spans="1:3">
      <c r="A6">
        <v>12.25</v>
      </c>
    </row>
    <row r="7" spans="1:3">
      <c r="A7">
        <v>12</v>
      </c>
    </row>
    <row r="8" spans="1:3">
      <c r="A8">
        <v>11.5</v>
      </c>
    </row>
    <row r="9" spans="1:3">
      <c r="A9">
        <v>1.5</v>
      </c>
    </row>
    <row r="10" spans="1:3">
      <c r="A10">
        <v>0.5</v>
      </c>
    </row>
    <row r="11" spans="1:3">
      <c r="A11">
        <v>-1.5</v>
      </c>
    </row>
    <row r="12" spans="1:3">
      <c r="A12">
        <v>-11.5</v>
      </c>
    </row>
    <row r="13" spans="1:3">
      <c r="A13">
        <v>-12</v>
      </c>
    </row>
    <row r="14" spans="1:3">
      <c r="A14">
        <v>-12.25</v>
      </c>
    </row>
    <row r="15" spans="1:3">
      <c r="A15">
        <v>-12.5</v>
      </c>
    </row>
    <row r="16" spans="1:3">
      <c r="A16">
        <v>-15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A3" sqref="A3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33"/>
      <c r="H4" s="33"/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33"/>
      <c r="H5" s="33"/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33"/>
      <c r="H6" s="33"/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33"/>
      <c r="H7" s="33"/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33"/>
      <c r="H8" s="33"/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33"/>
      <c r="H9" s="33"/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33"/>
      <c r="H10" s="33"/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33"/>
      <c r="H11" s="33"/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33"/>
      <c r="H12" s="33"/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33"/>
      <c r="H13" s="33"/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33"/>
      <c r="H14" s="33"/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33"/>
      <c r="H15" s="33"/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33"/>
      <c r="H16" s="33"/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33"/>
      <c r="H17" s="33"/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33"/>
      <c r="H18" s="33"/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33"/>
      <c r="H19" s="33"/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33"/>
      <c r="H20" s="33"/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33"/>
      <c r="H21" s="33"/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33"/>
      <c r="H22" s="33"/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33"/>
      <c r="H23" s="33"/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83</v>
      </c>
      <c r="H2" s="33"/>
    </row>
    <row r="3" spans="1:15">
      <c r="G3" s="45"/>
      <c r="H3" s="30"/>
    </row>
    <row r="4" spans="1:15">
      <c r="G4" s="45"/>
      <c r="H4" s="31"/>
    </row>
    <row r="5" spans="1:15">
      <c r="G5" s="34"/>
      <c r="H5" s="31"/>
      <c r="N5" s="24" t="s">
        <v>199</v>
      </c>
      <c r="O5" s="24" t="s">
        <v>200</v>
      </c>
    </row>
    <row r="6" spans="1:15" ht="15.75">
      <c r="A6" s="5" t="s">
        <v>73</v>
      </c>
      <c r="G6" s="45"/>
      <c r="M6" s="24" t="s">
        <v>83</v>
      </c>
      <c r="N6" s="46"/>
      <c r="O6" s="46"/>
    </row>
    <row r="7" spans="1:15">
      <c r="M7" s="24" t="s">
        <v>91</v>
      </c>
      <c r="N7" s="46"/>
      <c r="O7" s="46"/>
    </row>
    <row r="8" spans="1:1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20</v>
      </c>
      <c r="F9" s="38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20</v>
      </c>
      <c r="F10" s="38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20</v>
      </c>
      <c r="F11" s="38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20</v>
      </c>
      <c r="F12" s="38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20</v>
      </c>
      <c r="F13" s="38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20</v>
      </c>
      <c r="F14" s="38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20</v>
      </c>
      <c r="F15" s="38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20</v>
      </c>
      <c r="F16" s="38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20</v>
      </c>
      <c r="F17" s="38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20</v>
      </c>
      <c r="F18" s="38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18</v>
      </c>
      <c r="F19" s="38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18</v>
      </c>
      <c r="F20" s="38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18</v>
      </c>
      <c r="F21" s="38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18</v>
      </c>
      <c r="F22" s="38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18</v>
      </c>
      <c r="F23" s="38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18</v>
      </c>
      <c r="F24" s="38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17</v>
      </c>
      <c r="F25" s="38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17</v>
      </c>
      <c r="F26" s="38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17</v>
      </c>
      <c r="F27" s="38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17</v>
      </c>
      <c r="F28" s="38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17</v>
      </c>
      <c r="F29" s="38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16</v>
      </c>
      <c r="F30" s="38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16</v>
      </c>
      <c r="F31" s="38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16</v>
      </c>
      <c r="F32" s="38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16</v>
      </c>
      <c r="F33" s="38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16</v>
      </c>
      <c r="F34" s="38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16</v>
      </c>
      <c r="F35" s="38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>
      <c r="A36">
        <v>28</v>
      </c>
      <c r="B36" t="s">
        <v>62</v>
      </c>
      <c r="C36" t="s">
        <v>143</v>
      </c>
      <c r="D36" s="37">
        <v>33905</v>
      </c>
      <c r="E36" s="38">
        <f t="shared" ca="1" si="0"/>
        <v>15</v>
      </c>
      <c r="F36" s="38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>
      <c r="A37">
        <v>29</v>
      </c>
      <c r="B37" t="s">
        <v>144</v>
      </c>
      <c r="C37" t="s">
        <v>145</v>
      </c>
      <c r="D37" s="37">
        <v>33911</v>
      </c>
      <c r="E37" s="38">
        <f t="shared" ca="1" si="0"/>
        <v>15</v>
      </c>
      <c r="F37" s="38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>
      <c r="A38">
        <v>30</v>
      </c>
      <c r="B38" t="s">
        <v>116</v>
      </c>
      <c r="C38" t="s">
        <v>146</v>
      </c>
      <c r="D38" s="37">
        <v>33920</v>
      </c>
      <c r="E38" s="38">
        <f t="shared" ca="1" si="0"/>
        <v>15</v>
      </c>
      <c r="F38" s="38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14</v>
      </c>
      <c r="F39" s="38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14</v>
      </c>
      <c r="F40" s="38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14</v>
      </c>
      <c r="F41" s="38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14</v>
      </c>
      <c r="F42" s="38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14</v>
      </c>
      <c r="F43" s="38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14</v>
      </c>
      <c r="F44" s="38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13</v>
      </c>
      <c r="F45" s="38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13</v>
      </c>
      <c r="F46" s="38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13</v>
      </c>
      <c r="F47" s="38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13</v>
      </c>
      <c r="F48" s="38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12</v>
      </c>
      <c r="F49" s="38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12</v>
      </c>
      <c r="F50" s="38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12</v>
      </c>
      <c r="F51" s="38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11</v>
      </c>
      <c r="F52" s="38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11</v>
      </c>
      <c r="F53" s="38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11</v>
      </c>
      <c r="F54" s="38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11</v>
      </c>
      <c r="F55" s="38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11</v>
      </c>
      <c r="F56" s="38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11</v>
      </c>
      <c r="F57" s="38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10</v>
      </c>
      <c r="F58" s="38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10</v>
      </c>
      <c r="F59" s="38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10</v>
      </c>
      <c r="F60" s="38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10</v>
      </c>
      <c r="F61" s="38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10</v>
      </c>
      <c r="F62" s="38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10</v>
      </c>
      <c r="F63" s="38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10</v>
      </c>
      <c r="F64" s="38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9</v>
      </c>
      <c r="F65" s="38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9</v>
      </c>
      <c r="F66" s="38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9</v>
      </c>
      <c r="F67" s="38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9</v>
      </c>
      <c r="F68" s="38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9</v>
      </c>
      <c r="F69" s="38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9</v>
      </c>
      <c r="F70" s="38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9</v>
      </c>
      <c r="F71" s="38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9</v>
      </c>
      <c r="F72" s="38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12</v>
      </c>
      <c r="F73" s="38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212</v>
      </c>
      <c r="D74" s="37">
        <v>36203</v>
      </c>
      <c r="E74" s="38">
        <f t="shared" ref="E74:E110" ca="1" si="4">TRUNC((NOW()-D74)/365.25)</f>
        <v>9</v>
      </c>
      <c r="F74" s="38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213</v>
      </c>
      <c r="C75" t="s">
        <v>214</v>
      </c>
      <c r="D75" s="37">
        <v>35888</v>
      </c>
      <c r="E75" s="38">
        <f t="shared" ca="1" si="4"/>
        <v>9</v>
      </c>
      <c r="F75" s="38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>
      <c r="A76">
        <v>68</v>
      </c>
      <c r="B76" t="s">
        <v>215</v>
      </c>
      <c r="C76" t="s">
        <v>216</v>
      </c>
      <c r="D76" s="37">
        <v>35948</v>
      </c>
      <c r="E76" s="38">
        <f t="shared" ca="1" si="4"/>
        <v>9</v>
      </c>
      <c r="F76" s="38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217</v>
      </c>
      <c r="C77" t="s">
        <v>218</v>
      </c>
      <c r="D77" s="37">
        <v>35977</v>
      </c>
      <c r="E77" s="38">
        <f t="shared" ca="1" si="4"/>
        <v>9</v>
      </c>
      <c r="F77" s="38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>
      <c r="A78">
        <v>70</v>
      </c>
      <c r="B78" t="s">
        <v>116</v>
      </c>
      <c r="C78" t="s">
        <v>219</v>
      </c>
      <c r="D78" s="37">
        <v>36283</v>
      </c>
      <c r="E78" s="38">
        <f t="shared" ca="1" si="4"/>
        <v>8</v>
      </c>
      <c r="F78" s="38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205</v>
      </c>
    </row>
    <row r="79" spans="1:10">
      <c r="A79">
        <v>71</v>
      </c>
      <c r="B79" t="s">
        <v>220</v>
      </c>
      <c r="C79" t="s">
        <v>221</v>
      </c>
      <c r="D79" s="37">
        <v>36313</v>
      </c>
      <c r="E79" s="38">
        <f t="shared" ca="1" si="4"/>
        <v>8</v>
      </c>
      <c r="F79" s="38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222</v>
      </c>
      <c r="D80" s="37">
        <v>35582</v>
      </c>
      <c r="E80" s="38">
        <f t="shared" ca="1" si="4"/>
        <v>10</v>
      </c>
      <c r="F80" s="38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223</v>
      </c>
      <c r="C81" t="s">
        <v>224</v>
      </c>
      <c r="D81" s="37">
        <v>36313</v>
      </c>
      <c r="E81" s="38">
        <f t="shared" ca="1" si="4"/>
        <v>8</v>
      </c>
      <c r="F81" s="38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225</v>
      </c>
      <c r="C82" t="s">
        <v>226</v>
      </c>
      <c r="D82" s="37">
        <v>35551</v>
      </c>
      <c r="E82" s="38">
        <f t="shared" ca="1" si="4"/>
        <v>10</v>
      </c>
      <c r="F82" s="38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>
      <c r="A83">
        <v>75</v>
      </c>
      <c r="B83" t="s">
        <v>227</v>
      </c>
      <c r="C83" t="s">
        <v>228</v>
      </c>
      <c r="D83" s="37">
        <v>35434</v>
      </c>
      <c r="E83" s="38">
        <f t="shared" ca="1" si="4"/>
        <v>11</v>
      </c>
      <c r="F83" s="38">
        <f t="shared" ca="1" si="3"/>
        <v>2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229</v>
      </c>
      <c r="D84" s="37">
        <v>32193</v>
      </c>
      <c r="E84" s="38">
        <f t="shared" ca="1" si="4"/>
        <v>20</v>
      </c>
      <c r="F84" s="38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230</v>
      </c>
      <c r="C85" t="s">
        <v>231</v>
      </c>
      <c r="D85" s="37">
        <v>32197</v>
      </c>
      <c r="E85" s="38">
        <f t="shared" ca="1" si="4"/>
        <v>20</v>
      </c>
      <c r="F85" s="38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232</v>
      </c>
      <c r="C86" t="s">
        <v>229</v>
      </c>
      <c r="D86" s="37">
        <v>32200</v>
      </c>
      <c r="E86" s="38">
        <f t="shared" ca="1" si="4"/>
        <v>20</v>
      </c>
      <c r="F86" s="38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233</v>
      </c>
      <c r="C87" t="s">
        <v>234</v>
      </c>
      <c r="D87" s="37">
        <v>32206</v>
      </c>
      <c r="E87" s="38">
        <f t="shared" ca="1" si="4"/>
        <v>20</v>
      </c>
      <c r="F87" s="38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>
      <c r="A88">
        <v>80</v>
      </c>
      <c r="B88" t="s">
        <v>235</v>
      </c>
      <c r="C88" t="s">
        <v>236</v>
      </c>
      <c r="D88" s="37">
        <v>32215</v>
      </c>
      <c r="E88" s="38">
        <f t="shared" ca="1" si="4"/>
        <v>20</v>
      </c>
      <c r="F88" s="38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>
      <c r="A89">
        <v>81</v>
      </c>
      <c r="B89" t="s">
        <v>237</v>
      </c>
      <c r="C89" t="s">
        <v>214</v>
      </c>
      <c r="D89" s="37">
        <v>32615</v>
      </c>
      <c r="E89" s="38">
        <f t="shared" ca="1" si="4"/>
        <v>18</v>
      </c>
      <c r="F89" s="38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>
      <c r="A90">
        <v>82</v>
      </c>
      <c r="B90" t="s">
        <v>238</v>
      </c>
      <c r="C90" t="s">
        <v>239</v>
      </c>
      <c r="D90" s="37">
        <v>32618</v>
      </c>
      <c r="E90" s="38">
        <f t="shared" ca="1" si="4"/>
        <v>18</v>
      </c>
      <c r="F90" s="38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>
      <c r="A91">
        <v>83</v>
      </c>
      <c r="B91" t="s">
        <v>240</v>
      </c>
      <c r="C91" t="s">
        <v>156</v>
      </c>
      <c r="D91" s="37">
        <v>32624</v>
      </c>
      <c r="E91" s="38">
        <f t="shared" ca="1" si="4"/>
        <v>18</v>
      </c>
      <c r="F91" s="38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>
      <c r="A92">
        <v>84</v>
      </c>
      <c r="B92" t="s">
        <v>241</v>
      </c>
      <c r="C92" t="s">
        <v>242</v>
      </c>
      <c r="D92" s="37">
        <v>36088</v>
      </c>
      <c r="E92" s="38">
        <f t="shared" ca="1" si="4"/>
        <v>9</v>
      </c>
      <c r="F92" s="38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>
      <c r="A93">
        <v>85</v>
      </c>
      <c r="B93" t="s">
        <v>243</v>
      </c>
      <c r="C93" t="s">
        <v>244</v>
      </c>
      <c r="D93" s="37">
        <v>36097</v>
      </c>
      <c r="E93" s="38">
        <f t="shared" ca="1" si="4"/>
        <v>9</v>
      </c>
      <c r="F93" s="38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>
      <c r="A94">
        <v>86</v>
      </c>
      <c r="B94" t="s">
        <v>245</v>
      </c>
      <c r="C94" t="s">
        <v>246</v>
      </c>
      <c r="D94" s="37">
        <v>36137</v>
      </c>
      <c r="E94" s="38">
        <f t="shared" ca="1" si="4"/>
        <v>9</v>
      </c>
      <c r="F94" s="38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9</v>
      </c>
      <c r="F95" s="38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12</v>
      </c>
      <c r="F96" s="38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247</v>
      </c>
      <c r="C97" t="s">
        <v>248</v>
      </c>
      <c r="D97" s="37">
        <v>36203</v>
      </c>
      <c r="E97" s="38">
        <f t="shared" ca="1" si="4"/>
        <v>9</v>
      </c>
      <c r="F97" s="38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9</v>
      </c>
      <c r="F98" s="38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>
      <c r="A99">
        <v>91</v>
      </c>
      <c r="B99" t="s">
        <v>249</v>
      </c>
      <c r="C99" t="s">
        <v>250</v>
      </c>
      <c r="D99" s="37">
        <v>35948</v>
      </c>
      <c r="E99" s="38">
        <f t="shared" ca="1" si="4"/>
        <v>9</v>
      </c>
      <c r="F99" s="38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251</v>
      </c>
      <c r="C100" t="s">
        <v>252</v>
      </c>
      <c r="D100" s="37">
        <v>35977</v>
      </c>
      <c r="E100" s="38">
        <f t="shared" ca="1" si="4"/>
        <v>9</v>
      </c>
      <c r="F100" s="38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>
      <c r="A101">
        <v>93</v>
      </c>
      <c r="B101" t="s">
        <v>253</v>
      </c>
      <c r="C101" t="s">
        <v>254</v>
      </c>
      <c r="D101" s="37">
        <v>35195</v>
      </c>
      <c r="E101" s="38">
        <f t="shared" ca="1" si="4"/>
        <v>11</v>
      </c>
      <c r="F101" s="38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>
      <c r="A102">
        <v>94</v>
      </c>
      <c r="B102" t="s">
        <v>255</v>
      </c>
      <c r="C102" t="s">
        <v>125</v>
      </c>
      <c r="D102" s="37">
        <v>35201</v>
      </c>
      <c r="E102" s="38">
        <f t="shared" ca="1" si="4"/>
        <v>11</v>
      </c>
      <c r="F102" s="38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>
      <c r="A103">
        <v>95</v>
      </c>
      <c r="B103" t="s">
        <v>256</v>
      </c>
      <c r="C103" t="s">
        <v>82</v>
      </c>
      <c r="D103" s="37">
        <v>35210</v>
      </c>
      <c r="E103" s="38">
        <f t="shared" ca="1" si="4"/>
        <v>11</v>
      </c>
      <c r="F103" s="38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>
      <c r="A104">
        <v>96</v>
      </c>
      <c r="B104" t="s">
        <v>257</v>
      </c>
      <c r="C104" t="s">
        <v>258</v>
      </c>
      <c r="D104" s="37">
        <v>35216</v>
      </c>
      <c r="E104" s="38">
        <f t="shared" ca="1" si="4"/>
        <v>11</v>
      </c>
      <c r="F104" s="38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>
      <c r="A105">
        <v>97</v>
      </c>
      <c r="B105" t="s">
        <v>259</v>
      </c>
      <c r="C105" t="s">
        <v>152</v>
      </c>
      <c r="D105" s="37">
        <v>35225</v>
      </c>
      <c r="E105" s="38">
        <f t="shared" ca="1" si="4"/>
        <v>11</v>
      </c>
      <c r="F105" s="38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260</v>
      </c>
      <c r="C106" t="s">
        <v>261</v>
      </c>
      <c r="D106" s="37">
        <v>35625</v>
      </c>
      <c r="E106" s="38">
        <f t="shared" ca="1" si="4"/>
        <v>10</v>
      </c>
      <c r="F106" s="38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>
      <c r="A107">
        <v>99</v>
      </c>
      <c r="B107" t="s">
        <v>262</v>
      </c>
      <c r="C107" t="s">
        <v>263</v>
      </c>
      <c r="D107" s="37">
        <v>35628</v>
      </c>
      <c r="E107" s="38">
        <f t="shared" ca="1" si="4"/>
        <v>10</v>
      </c>
      <c r="F107" s="38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>
      <c r="A108">
        <v>100</v>
      </c>
      <c r="B108" t="s">
        <v>264</v>
      </c>
      <c r="C108" t="s">
        <v>265</v>
      </c>
      <c r="D108" s="37">
        <v>35634</v>
      </c>
      <c r="E108" s="38">
        <f t="shared" ca="1" si="4"/>
        <v>10</v>
      </c>
      <c r="F108" s="38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>
      <c r="A109">
        <v>101</v>
      </c>
      <c r="B109" t="s">
        <v>266</v>
      </c>
      <c r="C109" t="s">
        <v>267</v>
      </c>
      <c r="D109" s="37">
        <v>35640</v>
      </c>
      <c r="E109" s="38">
        <f t="shared" ca="1" si="4"/>
        <v>10</v>
      </c>
      <c r="F109" s="38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10</v>
      </c>
      <c r="F110" s="38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2008-03-14T11:01:03Z</dcterms:modified>
</cp:coreProperties>
</file>